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lovenská Kajňa\Asfalty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075" sheetId="3" r:id="rId3"/>
    <sheet name="Rekap 13075" sheetId="4" r:id="rId4"/>
    <sheet name="SO 13075" sheetId="5" r:id="rId5"/>
  </sheets>
  <definedNames>
    <definedName name="_xlnm.Print_Titles" localSheetId="3">'Rekap 13075'!$9:$9</definedName>
    <definedName name="_xlnm.Print_Titles" localSheetId="4">'SO 13075'!$8:$8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E16" i="2"/>
  <c r="F8" i="1"/>
  <c r="J16" i="2" s="1"/>
  <c r="D8" i="1"/>
  <c r="J18" i="2" s="1"/>
  <c r="E7" i="1"/>
  <c r="E8" i="1" s="1"/>
  <c r="J17" i="2" s="1"/>
  <c r="J17" i="3"/>
  <c r="K7" i="1"/>
  <c r="I30" i="3"/>
  <c r="J30" i="3" s="1"/>
  <c r="Z26" i="5"/>
  <c r="S23" i="5"/>
  <c r="F13" i="4" s="1"/>
  <c r="P23" i="5"/>
  <c r="E13" i="4" s="1"/>
  <c r="M23" i="5"/>
  <c r="C13" i="4" s="1"/>
  <c r="K22" i="5"/>
  <c r="J22" i="5"/>
  <c r="L22" i="5"/>
  <c r="L23" i="5" s="1"/>
  <c r="B13" i="4" s="1"/>
  <c r="I22" i="5"/>
  <c r="I23" i="5" s="1"/>
  <c r="D13" i="4" s="1"/>
  <c r="F12" i="4"/>
  <c r="S19" i="5"/>
  <c r="H19" i="5"/>
  <c r="M19" i="5"/>
  <c r="C12" i="4" s="1"/>
  <c r="K18" i="5"/>
  <c r="J18" i="5"/>
  <c r="L18" i="5"/>
  <c r="I18" i="5"/>
  <c r="K17" i="5"/>
  <c r="J17" i="5"/>
  <c r="P17" i="5"/>
  <c r="P19" i="5" s="1"/>
  <c r="E12" i="4" s="1"/>
  <c r="L17" i="5"/>
  <c r="L19" i="5" s="1"/>
  <c r="B12" i="4" s="1"/>
  <c r="I17" i="5"/>
  <c r="F11" i="4"/>
  <c r="S14" i="5"/>
  <c r="S25" i="5" s="1"/>
  <c r="F14" i="4" s="1"/>
  <c r="H14" i="5"/>
  <c r="M14" i="5"/>
  <c r="M25" i="5" s="1"/>
  <c r="C14" i="4" s="1"/>
  <c r="K13" i="5"/>
  <c r="J13" i="5"/>
  <c r="P13" i="5"/>
  <c r="L13" i="5"/>
  <c r="I13" i="5"/>
  <c r="K12" i="5"/>
  <c r="J12" i="5"/>
  <c r="P12" i="5"/>
  <c r="L12" i="5"/>
  <c r="I12" i="5"/>
  <c r="K11" i="5"/>
  <c r="K26" i="5" s="1"/>
  <c r="J11" i="5"/>
  <c r="P11" i="5"/>
  <c r="L11" i="5"/>
  <c r="I11" i="5"/>
  <c r="J20" i="3"/>
  <c r="I19" i="5" l="1"/>
  <c r="D12" i="4" s="1"/>
  <c r="J20" i="2"/>
  <c r="L14" i="5"/>
  <c r="B11" i="4" s="1"/>
  <c r="C11" i="4"/>
  <c r="P25" i="5"/>
  <c r="E14" i="4" s="1"/>
  <c r="H26" i="5"/>
  <c r="M26" i="5"/>
  <c r="C16" i="4" s="1"/>
  <c r="S26" i="5"/>
  <c r="F16" i="4" s="1"/>
  <c r="I14" i="5"/>
  <c r="D11" i="4" s="1"/>
  <c r="P14" i="5"/>
  <c r="E11" i="4" s="1"/>
  <c r="H25" i="5"/>
  <c r="E16" i="3"/>
  <c r="I25" i="5" l="1"/>
  <c r="D14" i="4" s="1"/>
  <c r="F16" i="3" s="1"/>
  <c r="P26" i="5"/>
  <c r="E16" i="4" s="1"/>
  <c r="L25" i="5"/>
  <c r="B14" i="4" s="1"/>
  <c r="D16" i="3" s="1"/>
  <c r="D16" i="2" s="1"/>
  <c r="I26" i="5"/>
  <c r="F24" i="3"/>
  <c r="F24" i="2" s="1"/>
  <c r="J23" i="3"/>
  <c r="J23" i="2" s="1"/>
  <c r="F22" i="3"/>
  <c r="F22" i="2" s="1"/>
  <c r="D16" i="4" l="1"/>
  <c r="B7" i="1"/>
  <c r="J22" i="3"/>
  <c r="J22" i="2" s="1"/>
  <c r="F16" i="2"/>
  <c r="F20" i="2" s="1"/>
  <c r="F23" i="3"/>
  <c r="F23" i="2" s="1"/>
  <c r="F20" i="3"/>
  <c r="J24" i="3"/>
  <c r="J24" i="2" s="1"/>
  <c r="L26" i="5"/>
  <c r="B16" i="4" s="1"/>
  <c r="J26" i="3"/>
  <c r="J28" i="3" l="1"/>
  <c r="C7" i="1"/>
  <c r="C8" i="1" s="1"/>
  <c r="B8" i="1"/>
  <c r="J26" i="2"/>
  <c r="J28" i="2" s="1"/>
  <c r="I29" i="3"/>
  <c r="J29" i="3" s="1"/>
  <c r="J31" i="3" s="1"/>
  <c r="G7" i="1" l="1"/>
  <c r="G8" i="1" s="1"/>
  <c r="B9" i="1" l="1"/>
  <c r="I29" i="2" l="1"/>
  <c r="J29" i="2" s="1"/>
  <c r="G9" i="1"/>
  <c r="B10" i="1"/>
  <c r="G10" i="1" l="1"/>
  <c r="G11" i="1" s="1"/>
  <c r="I30" i="2"/>
  <c r="J30" i="2" s="1"/>
  <c r="J31" i="2" s="1"/>
</calcChain>
</file>

<file path=xl/sharedStrings.xml><?xml version="1.0" encoding="utf-8"?>
<sst xmlns="http://schemas.openxmlformats.org/spreadsheetml/2006/main" count="204" uniqueCount="102">
  <si>
    <t>Rekapitulácia rozpočtu</t>
  </si>
  <si>
    <t>Stavba Oprava miestnych komunikácií a spevnených plôch v obci Slovenská Kajňa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</si>
  <si>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</si>
  <si>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</si>
  <si>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</si>
  <si>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</si>
  <si>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</si>
  <si>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</si>
  <si>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</si>
  <si>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</si>
  <si>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</si>
  <si>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</si>
  <si>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</si>
  <si>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</si>
  <si>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</si>
  <si>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</si>
  <si>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</si>
  <si>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</si>
  <si>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</si>
  <si>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</si>
  <si>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17.07.2018</t>
  </si>
  <si>
    <t>Odberateľ: Obec Slovenská Kajňa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</si>
  <si>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</si>
  <si>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</si>
  <si>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</si>
  <si>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</si>
  <si>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</si>
  <si>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</si>
  <si>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</si>
  <si>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</si>
  <si>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</si>
  <si>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</si>
  <si>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</si>
  <si>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</si>
  <si>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</si>
  <si>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</si>
  <si>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</si>
  <si>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</si>
  <si>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</si>
  <si>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</si>
  <si>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</si>
  <si>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</si>
  <si>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</si>
  <si>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</si>
  <si>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</si>
  <si>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</si>
  <si>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</si>
  <si>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</si>
  <si>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</si>
  <si>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</si>
  <si>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</si>
  <si>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</si>
  <si>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</si>
  <si>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</si>
  <si>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</si>
  <si>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</si>
  <si>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</si>
  <si>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</si>
  <si>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</si>
  <si>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</si>
  <si>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</si>
  <si>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</si>
  <si>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17.07.2018</t>
  </si>
  <si>
    <t>Prehľad rozpočtových nákladov</t>
  </si>
  <si>
    <t>Práce HSV</t>
  </si>
  <si>
    <t>SPEVNENÉ PLOCHY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</si>
  <si>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</si>
  <si>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</si>
  <si>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</si>
  <si>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</si>
  <si>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</si>
  <si>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</si>
  <si>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</si>
  <si>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</si>
  <si>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</si>
  <si>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</si>
  <si>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</si>
  <si>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</si>
  <si>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</si>
  <si>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>221/A 1</t>
  </si>
  <si>
    <t xml:space="preserve"> 573111115</t>
  </si>
  <si>
    <t>Postrek živičný infiltračný s posypom kamenivom z asfaltu cestného v množstve 2, 50 kg/m2</t>
  </si>
  <si>
    <t>m2</t>
  </si>
  <si>
    <t xml:space="preserve"> 577143322</t>
  </si>
  <si>
    <t>Betón asfaltový s rozprestretím a zhutnením, vrstva obrusná AC 11 O v pruhu š. so 3 m z nemodifik. asfaltu tr. II, po zhutnení hr.50 mm</t>
  </si>
  <si>
    <t>221/C 1</t>
  </si>
  <si>
    <t xml:space="preserve"> 572713111</t>
  </si>
  <si>
    <t>Vyrovnanie povrchu s rozprestr. hmôt a zhutnením krytov asfaltovou zmesou pre koberec otvorený</t>
  </si>
  <si>
    <t>t</t>
  </si>
  <si>
    <t>221/B 1</t>
  </si>
  <si>
    <t xml:space="preserve"> 919735111</t>
  </si>
  <si>
    <t>Rezanie existujúceho asfaltového krytu alebo podkladu hľbky do 50 mm</t>
  </si>
  <si>
    <t>m</t>
  </si>
  <si>
    <t xml:space="preserve"> 938909311</t>
  </si>
  <si>
    <t>Odstránenie blata, prachu alebo hlineného nánosu, z povrchu podkladu alebo krytu bet. alebo asfalt. (zametanie)</t>
  </si>
  <si>
    <t xml:space="preserve"> 998225311</t>
  </si>
  <si>
    <t>Presun hmôt pre opravy a údržbu komunikácií a letísk s krytom asfaltovým alebo betónovým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</si>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</sst>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workbookViewId="0">
      <selection activeCell="A14" sqref="A14:XFD26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13075'!I26-Rekapitulácia!D7</f>
        <v>0</v>
      </c>
      <c r="C7" s="77">
        <f>'Kryci_list 13075'!J26</f>
        <v>0</v>
      </c>
      <c r="D7" s="77">
        <v>0</v>
      </c>
      <c r="E7" s="77">
        <f>'Kryci_list 13075'!J17</f>
        <v>0</v>
      </c>
      <c r="F7" s="77">
        <v>0</v>
      </c>
      <c r="G7" s="77">
        <f>B7+C7+D7+E7+F7</f>
        <v>0</v>
      </c>
      <c r="K7">
        <f>'SO 13075'!K26</f>
        <v>0</v>
      </c>
      <c r="Q7">
        <v>30.126000000000001</v>
      </c>
    </row>
    <row r="8" spans="1:26" x14ac:dyDescent="0.25">
      <c r="A8" s="183" t="s">
        <v>97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98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99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100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B38" s="178"/>
      <c r="C38" s="178"/>
      <c r="D38" s="178"/>
      <c r="E38" s="178"/>
      <c r="F38" s="178"/>
      <c r="G38" s="178"/>
    </row>
    <row r="39" spans="1:7" x14ac:dyDescent="0.25">
      <c r="B39" s="178"/>
      <c r="C39" s="178"/>
      <c r="D39" s="178"/>
      <c r="E39" s="178"/>
      <c r="F39" s="178"/>
      <c r="G39" s="178"/>
    </row>
    <row r="40" spans="1:7" x14ac:dyDescent="0.25">
      <c r="B40" s="178"/>
      <c r="C40" s="178"/>
      <c r="D40" s="178"/>
      <c r="E40" s="178"/>
      <c r="F40" s="178"/>
      <c r="G40" s="178"/>
    </row>
    <row r="41" spans="1:7" x14ac:dyDescent="0.25">
      <c r="B41" s="178"/>
      <c r="C41" s="178"/>
      <c r="D41" s="178"/>
      <c r="E41" s="178"/>
      <c r="F41" s="178"/>
      <c r="G41" s="178"/>
    </row>
    <row r="42" spans="1:7" x14ac:dyDescent="0.25">
      <c r="B42" s="178"/>
      <c r="C42" s="178"/>
      <c r="D42" s="178"/>
      <c r="E42" s="178"/>
      <c r="F42" s="178"/>
      <c r="G42" s="178"/>
    </row>
    <row r="43" spans="1:7" x14ac:dyDescent="0.25">
      <c r="B43" s="178"/>
      <c r="C43" s="178"/>
      <c r="D43" s="178"/>
      <c r="E43" s="178"/>
      <c r="F43" s="178"/>
      <c r="G43" s="178"/>
    </row>
    <row r="44" spans="1:7" x14ac:dyDescent="0.25">
      <c r="B44" s="178"/>
      <c r="C44" s="178"/>
      <c r="D44" s="178"/>
      <c r="E44" s="178"/>
      <c r="F44" s="178"/>
      <c r="G44" s="178"/>
    </row>
    <row r="45" spans="1:7" x14ac:dyDescent="0.25">
      <c r="B45" s="178"/>
      <c r="C45" s="178"/>
      <c r="D45" s="178"/>
      <c r="E45" s="178"/>
      <c r="F45" s="178"/>
      <c r="G45" s="178"/>
    </row>
    <row r="46" spans="1:7" x14ac:dyDescent="0.25">
      <c r="B46" s="178"/>
      <c r="C46" s="178"/>
      <c r="D46" s="178"/>
      <c r="E46" s="178"/>
      <c r="F46" s="178"/>
      <c r="G46" s="178"/>
    </row>
    <row r="47" spans="1:7" x14ac:dyDescent="0.25">
      <c r="B47" s="178"/>
      <c r="C47" s="178"/>
      <c r="D47" s="178"/>
      <c r="E47" s="178"/>
      <c r="F47" s="178"/>
      <c r="G47" s="178"/>
    </row>
    <row r="48" spans="1:7" x14ac:dyDescent="0.25">
      <c r="B48" s="178"/>
      <c r="C48" s="178"/>
      <c r="D48" s="178"/>
      <c r="E48" s="178"/>
      <c r="F48" s="178"/>
      <c r="G48" s="178"/>
    </row>
    <row r="49" spans="2:7" x14ac:dyDescent="0.25">
      <c r="B49" s="178"/>
      <c r="C49" s="178"/>
      <c r="D49" s="178"/>
      <c r="E49" s="178"/>
      <c r="F49" s="178"/>
      <c r="G49" s="178"/>
    </row>
    <row r="50" spans="2:7" x14ac:dyDescent="0.25">
      <c r="B50" s="178"/>
      <c r="C50" s="178"/>
      <c r="D50" s="178"/>
      <c r="E50" s="178"/>
      <c r="F50" s="178"/>
      <c r="G50" s="178"/>
    </row>
    <row r="51" spans="2:7" x14ac:dyDescent="0.25">
      <c r="B51" s="178"/>
      <c r="C51" s="178"/>
      <c r="D51" s="178"/>
      <c r="E51" s="178"/>
      <c r="F51" s="178"/>
      <c r="G51" s="178"/>
    </row>
    <row r="52" spans="2:7" x14ac:dyDescent="0.25">
      <c r="B52" s="178"/>
      <c r="C52" s="178"/>
      <c r="D52" s="178"/>
      <c r="E52" s="178"/>
      <c r="F52" s="178"/>
      <c r="G52" s="178"/>
    </row>
    <row r="53" spans="2:7" x14ac:dyDescent="0.25">
      <c r="B53" s="178"/>
      <c r="C53" s="178"/>
      <c r="D53" s="178"/>
      <c r="E53" s="178"/>
      <c r="F53" s="178"/>
      <c r="G53" s="178"/>
    </row>
    <row r="54" spans="2:7" x14ac:dyDescent="0.25">
      <c r="B54" s="178"/>
      <c r="C54" s="178"/>
      <c r="D54" s="178"/>
      <c r="E54" s="178"/>
      <c r="F54" s="178"/>
      <c r="G54" s="178"/>
    </row>
    <row r="55" spans="2:7" x14ac:dyDescent="0.25">
      <c r="B55" s="178"/>
      <c r="C55" s="178"/>
      <c r="D55" s="178"/>
      <c r="E55" s="178"/>
      <c r="F55" s="178"/>
      <c r="G55" s="178"/>
    </row>
    <row r="56" spans="2:7" x14ac:dyDescent="0.25">
      <c r="B56" s="178"/>
      <c r="C56" s="178"/>
      <c r="D56" s="178"/>
      <c r="E56" s="178"/>
      <c r="F56" s="178"/>
      <c r="G56" s="178"/>
    </row>
    <row r="57" spans="2:7" x14ac:dyDescent="0.25">
      <c r="B57" s="178"/>
      <c r="C57" s="178"/>
      <c r="D57" s="178"/>
      <c r="E57" s="178"/>
      <c r="F57" s="178"/>
      <c r="G57" s="178"/>
    </row>
    <row r="58" spans="2:7" x14ac:dyDescent="0.25">
      <c r="B58" s="178"/>
      <c r="C58" s="178"/>
      <c r="D58" s="178"/>
      <c r="E58" s="178"/>
      <c r="F58" s="178"/>
      <c r="G58" s="178"/>
    </row>
    <row r="59" spans="2:7" x14ac:dyDescent="0.25">
      <c r="B59" s="178"/>
      <c r="C59" s="178"/>
      <c r="D59" s="178"/>
      <c r="E59" s="178"/>
      <c r="F59" s="178"/>
      <c r="G59" s="178"/>
    </row>
    <row r="60" spans="2:7" x14ac:dyDescent="0.25">
      <c r="B60" s="178"/>
      <c r="C60" s="178"/>
      <c r="D60" s="178"/>
      <c r="E60" s="178"/>
      <c r="F60" s="178"/>
      <c r="G60" s="178"/>
    </row>
    <row r="61" spans="2:7" x14ac:dyDescent="0.25">
      <c r="B61" s="178"/>
      <c r="C61" s="178"/>
      <c r="D61" s="178"/>
      <c r="E61" s="178"/>
      <c r="F61" s="178"/>
      <c r="G61" s="178"/>
    </row>
    <row r="62" spans="2:7" x14ac:dyDescent="0.25">
      <c r="B62" s="178"/>
      <c r="C62" s="178"/>
      <c r="D62" s="178"/>
      <c r="E62" s="178"/>
      <c r="F62" s="178"/>
      <c r="G62" s="178"/>
    </row>
    <row r="63" spans="2:7" x14ac:dyDescent="0.25">
      <c r="B63" s="178"/>
      <c r="C63" s="178"/>
      <c r="D63" s="178"/>
      <c r="E63" s="178"/>
      <c r="F63" s="178"/>
      <c r="G63" s="178"/>
    </row>
    <row r="64" spans="2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3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101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13075'!D16</f>
        <v>0</v>
      </c>
      <c r="E16" s="97">
        <f>'Kryci_list 13075'!E16</f>
        <v>0</v>
      </c>
      <c r="F16" s="106">
        <f>'Kryci_list 13075'!F16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13075'!D17</f>
        <v>0</v>
      </c>
      <c r="E17" s="76">
        <f>'Kryci_list 13075'!E17</f>
        <v>0</v>
      </c>
      <c r="F17" s="81">
        <f>'Kryci_list 13075'!F17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13075'!D18</f>
        <v>0</v>
      </c>
      <c r="E18" s="77">
        <f>'Kryci_list 13075'!E18</f>
        <v>0</v>
      </c>
      <c r="F18" s="82">
        <f>'Kryci_list 13075'!F18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13075'!F22</f>
        <v>0</v>
      </c>
      <c r="G22" s="60">
        <v>16</v>
      </c>
      <c r="H22" s="115" t="s">
        <v>50</v>
      </c>
      <c r="I22" s="129"/>
      <c r="J22" s="126">
        <f>'Kryci_list 13075'!J22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13075'!F23</f>
        <v>0</v>
      </c>
      <c r="G23" s="61">
        <v>17</v>
      </c>
      <c r="H23" s="116" t="s">
        <v>51</v>
      </c>
      <c r="I23" s="129"/>
      <c r="J23" s="127">
        <f>'Kryci_list 13075'!J23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13075'!F24</f>
        <v>0</v>
      </c>
      <c r="G24" s="61">
        <v>18</v>
      </c>
      <c r="H24" s="116" t="s">
        <v>52</v>
      </c>
      <c r="I24" s="129"/>
      <c r="J24" s="127">
        <f>'Kryci_list 13075'!J24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42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13075'!B14</f>
        <v>0</v>
      </c>
      <c r="E16" s="97">
        <f>'Rekap 13075'!C14</f>
        <v>0</v>
      </c>
      <c r="F16" s="106">
        <f>'Rekap 13075'!D14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13075'!Z26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13075'!K9:'SO 13075'!K25)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13075'!K9:'SO 13075'!K25)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13075'!L14</f>
        <v>0</v>
      </c>
      <c r="C11" s="157">
        <f>'SO 13075'!M14</f>
        <v>0</v>
      </c>
      <c r="D11" s="157">
        <f>'SO 13075'!I14</f>
        <v>0</v>
      </c>
      <c r="E11" s="158">
        <f>'SO 13075'!P14</f>
        <v>1522.31</v>
      </c>
      <c r="F11" s="158">
        <f>'SO 13075'!S14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13075'!L19</f>
        <v>0</v>
      </c>
      <c r="C12" s="157">
        <f>'SO 13075'!M19</f>
        <v>0</v>
      </c>
      <c r="D12" s="157">
        <f>'SO 13075'!I19</f>
        <v>0</v>
      </c>
      <c r="E12" s="158">
        <f>'SO 13075'!P19</f>
        <v>0.01</v>
      </c>
      <c r="F12" s="158">
        <f>'SO 13075'!S19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13075'!L23</f>
        <v>0</v>
      </c>
      <c r="C13" s="157">
        <f>'SO 13075'!M23</f>
        <v>0</v>
      </c>
      <c r="D13" s="157">
        <f>'SO 13075'!I23</f>
        <v>0</v>
      </c>
      <c r="E13" s="158">
        <f>'SO 13075'!P23</f>
        <v>0</v>
      </c>
      <c r="F13" s="158">
        <f>'SO 13075'!S23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64</v>
      </c>
      <c r="B14" s="159">
        <f>'SO 13075'!L25</f>
        <v>0</v>
      </c>
      <c r="C14" s="159">
        <f>'SO 13075'!M25</f>
        <v>0</v>
      </c>
      <c r="D14" s="159">
        <f>'SO 13075'!I25</f>
        <v>0</v>
      </c>
      <c r="E14" s="160">
        <f>'SO 13075'!P25</f>
        <v>1522.32</v>
      </c>
      <c r="F14" s="160">
        <f>'SO 13075'!S25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68</v>
      </c>
      <c r="B16" s="159">
        <f>'SO 13075'!L26</f>
        <v>0</v>
      </c>
      <c r="C16" s="159">
        <f>'SO 13075'!M26</f>
        <v>0</v>
      </c>
      <c r="D16" s="159">
        <f>'SO 13075'!I26</f>
        <v>0</v>
      </c>
      <c r="E16" s="160">
        <f>'SO 13075'!P26</f>
        <v>1522.32</v>
      </c>
      <c r="F16" s="160">
        <f>'SO 13075'!S26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pane ySplit="8" topLeftCell="A9" activePane="bottomLeft" state="frozen"/>
      <selection pane="bottomLeft" activeCell="G22" sqref="G11:G2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10" customWidth="1"/>
    <col min="17" max="17" width="0" hidden="1" customWidth="1"/>
    <col min="18" max="18" width="0.7109375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69</v>
      </c>
      <c r="B8" s="164" t="s">
        <v>70</v>
      </c>
      <c r="C8" s="164" t="s">
        <v>71</v>
      </c>
      <c r="D8" s="164" t="s">
        <v>72</v>
      </c>
      <c r="E8" s="164" t="s">
        <v>73</v>
      </c>
      <c r="F8" s="164" t="s">
        <v>74</v>
      </c>
      <c r="G8" s="164" t="s">
        <v>75</v>
      </c>
      <c r="H8" s="164" t="s">
        <v>54</v>
      </c>
      <c r="I8" s="164" t="s">
        <v>76</v>
      </c>
      <c r="J8" s="164"/>
      <c r="K8" s="164"/>
      <c r="L8" s="164"/>
      <c r="M8" s="164"/>
      <c r="N8" s="164"/>
      <c r="O8" s="164"/>
      <c r="P8" s="164" t="s">
        <v>77</v>
      </c>
      <c r="Q8" s="161"/>
      <c r="R8" s="161"/>
      <c r="S8" s="164" t="s">
        <v>78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79</v>
      </c>
      <c r="C11" s="172" t="s">
        <v>80</v>
      </c>
      <c r="D11" s="168" t="s">
        <v>81</v>
      </c>
      <c r="E11" s="168" t="s">
        <v>82</v>
      </c>
      <c r="F11" s="169">
        <v>7871</v>
      </c>
      <c r="G11" s="170"/>
      <c r="H11" s="170"/>
      <c r="I11" s="170">
        <f>ROUND(F11*(G11+H11),2)</f>
        <v>0</v>
      </c>
      <c r="J11" s="168">
        <f>ROUND(F11*(N11),2)</f>
        <v>8815.52</v>
      </c>
      <c r="K11" s="1">
        <f>ROUND(F11*(O11),2)</f>
        <v>0</v>
      </c>
      <c r="L11" s="1">
        <f>ROUND(F11*(G11),2)</f>
        <v>0</v>
      </c>
      <c r="M11" s="1"/>
      <c r="N11" s="1">
        <v>1.1200000000000001</v>
      </c>
      <c r="O11" s="1"/>
      <c r="P11" s="167">
        <f>ROUND(F11*(R11),3)</f>
        <v>59.268999999999998</v>
      </c>
      <c r="Q11" s="173"/>
      <c r="R11" s="173">
        <v>7.5300000000000002E-3</v>
      </c>
      <c r="S11" s="167"/>
      <c r="Z11">
        <v>0</v>
      </c>
    </row>
    <row r="12" spans="1:26" ht="35.1" customHeight="1" x14ac:dyDescent="0.25">
      <c r="A12" s="171"/>
      <c r="B12" s="168" t="s">
        <v>79</v>
      </c>
      <c r="C12" s="172" t="s">
        <v>83</v>
      </c>
      <c r="D12" s="168" t="s">
        <v>84</v>
      </c>
      <c r="E12" s="168" t="s">
        <v>82</v>
      </c>
      <c r="F12" s="169">
        <v>7871</v>
      </c>
      <c r="G12" s="170"/>
      <c r="H12" s="170"/>
      <c r="I12" s="170">
        <f>ROUND(F12*(G12+H12),2)</f>
        <v>0</v>
      </c>
      <c r="J12" s="168">
        <f>ROUND(F12*(N12),2)</f>
        <v>92877.8</v>
      </c>
      <c r="K12" s="1">
        <f>ROUND(F12*(O12),2)</f>
        <v>0</v>
      </c>
      <c r="L12" s="1">
        <f>ROUND(F12*(G12),2)</f>
        <v>0</v>
      </c>
      <c r="M12" s="1"/>
      <c r="N12" s="1">
        <v>11.8</v>
      </c>
      <c r="O12" s="1"/>
      <c r="P12" s="167">
        <f>ROUND(F12*(R12),3)</f>
        <v>1032.124</v>
      </c>
      <c r="Q12" s="173"/>
      <c r="R12" s="173">
        <v>0.13113</v>
      </c>
      <c r="S12" s="167"/>
      <c r="Z12">
        <v>0</v>
      </c>
    </row>
    <row r="13" spans="1:26" ht="24.95" customHeight="1" x14ac:dyDescent="0.25">
      <c r="A13" s="171"/>
      <c r="B13" s="168" t="s">
        <v>85</v>
      </c>
      <c r="C13" s="172" t="s">
        <v>86</v>
      </c>
      <c r="D13" s="168" t="s">
        <v>87</v>
      </c>
      <c r="E13" s="168" t="s">
        <v>88</v>
      </c>
      <c r="F13" s="169">
        <v>420</v>
      </c>
      <c r="G13" s="170"/>
      <c r="H13" s="170"/>
      <c r="I13" s="170">
        <f>ROUND(F13*(G13+H13),2)</f>
        <v>0</v>
      </c>
      <c r="J13" s="168">
        <f>ROUND(F13*(N13),2)</f>
        <v>37800</v>
      </c>
      <c r="K13" s="1">
        <f>ROUND(F13*(O13),2)</f>
        <v>0</v>
      </c>
      <c r="L13" s="1">
        <f>ROUND(F13*(G13),2)</f>
        <v>0</v>
      </c>
      <c r="M13" s="1"/>
      <c r="N13" s="1">
        <v>90</v>
      </c>
      <c r="O13" s="1"/>
      <c r="P13" s="167">
        <f>ROUND(F13*(R13),3)</f>
        <v>430.92</v>
      </c>
      <c r="Q13" s="173"/>
      <c r="R13" s="173">
        <v>1.026</v>
      </c>
      <c r="S13" s="167"/>
      <c r="Z13">
        <v>0</v>
      </c>
    </row>
    <row r="14" spans="1:26" x14ac:dyDescent="0.25">
      <c r="A14" s="156"/>
      <c r="B14" s="156"/>
      <c r="C14" s="156"/>
      <c r="D14" s="156" t="s">
        <v>65</v>
      </c>
      <c r="E14" s="156"/>
      <c r="F14" s="167"/>
      <c r="G14" s="159"/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1522.31</v>
      </c>
      <c r="Q14" s="153"/>
      <c r="R14" s="153"/>
      <c r="S14" s="174">
        <f>ROUND((SUM(S10:S13))/1,2)</f>
        <v>0</v>
      </c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156" t="s">
        <v>66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ht="24.95" customHeight="1" x14ac:dyDescent="0.25">
      <c r="A17" s="171"/>
      <c r="B17" s="168" t="s">
        <v>89</v>
      </c>
      <c r="C17" s="172" t="s">
        <v>90</v>
      </c>
      <c r="D17" s="168" t="s">
        <v>91</v>
      </c>
      <c r="E17" s="168" t="s">
        <v>92</v>
      </c>
      <c r="F17" s="169">
        <v>250</v>
      </c>
      <c r="G17" s="170"/>
      <c r="H17" s="170"/>
      <c r="I17" s="170">
        <f>ROUND(F17*(G17+H17),2)</f>
        <v>0</v>
      </c>
      <c r="J17" s="168">
        <f>ROUND(F17*(N17),2)</f>
        <v>1142.5</v>
      </c>
      <c r="K17" s="1">
        <f>ROUND(F17*(O17),2)</f>
        <v>0</v>
      </c>
      <c r="L17" s="1">
        <f>ROUND(F17*(G17),2)</f>
        <v>0</v>
      </c>
      <c r="M17" s="1"/>
      <c r="N17" s="1">
        <v>4.57</v>
      </c>
      <c r="O17" s="1"/>
      <c r="P17" s="167">
        <f>ROUND(F17*(R17),3)</f>
        <v>5.0000000000000001E-3</v>
      </c>
      <c r="Q17" s="173"/>
      <c r="R17" s="173">
        <v>2.0000000000000002E-5</v>
      </c>
      <c r="S17" s="167"/>
      <c r="Z17">
        <v>0</v>
      </c>
    </row>
    <row r="18" spans="1:26" ht="35.1" customHeight="1" x14ac:dyDescent="0.25">
      <c r="A18" s="171"/>
      <c r="B18" s="168" t="s">
        <v>85</v>
      </c>
      <c r="C18" s="172" t="s">
        <v>93</v>
      </c>
      <c r="D18" s="168" t="s">
        <v>94</v>
      </c>
      <c r="E18" s="168" t="s">
        <v>82</v>
      </c>
      <c r="F18" s="169">
        <v>7871</v>
      </c>
      <c r="G18" s="170"/>
      <c r="H18" s="170"/>
      <c r="I18" s="170">
        <f>ROUND(F18*(G18+H18),2)</f>
        <v>0</v>
      </c>
      <c r="J18" s="168">
        <f>ROUND(F18*(N18),2)</f>
        <v>787.1</v>
      </c>
      <c r="K18" s="1">
        <f>ROUND(F18*(O18),2)</f>
        <v>0</v>
      </c>
      <c r="L18" s="1">
        <f>ROUND(F18*(G18),2)</f>
        <v>0</v>
      </c>
      <c r="M18" s="1"/>
      <c r="N18" s="1">
        <v>0.1</v>
      </c>
      <c r="O18" s="1"/>
      <c r="P18" s="167"/>
      <c r="Q18" s="173"/>
      <c r="R18" s="173"/>
      <c r="S18" s="167"/>
      <c r="Z18">
        <v>0</v>
      </c>
    </row>
    <row r="19" spans="1:26" x14ac:dyDescent="0.25">
      <c r="A19" s="156"/>
      <c r="B19" s="156"/>
      <c r="C19" s="156"/>
      <c r="D19" s="156" t="s">
        <v>66</v>
      </c>
      <c r="E19" s="156"/>
      <c r="F19" s="167"/>
      <c r="G19" s="159"/>
      <c r="H19" s="159">
        <f>ROUND((SUM(M16:M18))/1,2)</f>
        <v>0</v>
      </c>
      <c r="I19" s="159">
        <f>ROUND((SUM(I16:I18))/1,2)</f>
        <v>0</v>
      </c>
      <c r="J19" s="156"/>
      <c r="K19" s="156"/>
      <c r="L19" s="156">
        <f>ROUND((SUM(L16:L18))/1,2)</f>
        <v>0</v>
      </c>
      <c r="M19" s="156">
        <f>ROUND((SUM(M16:M18))/1,2)</f>
        <v>0</v>
      </c>
      <c r="N19" s="156"/>
      <c r="O19" s="156"/>
      <c r="P19" s="174">
        <f>ROUND((SUM(P16:P18))/1,2)</f>
        <v>0.01</v>
      </c>
      <c r="Q19" s="153"/>
      <c r="R19" s="153"/>
      <c r="S19" s="174">
        <f>ROUND((SUM(S16:S18))/1,2)</f>
        <v>0</v>
      </c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156" t="s">
        <v>67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24.95" customHeight="1" x14ac:dyDescent="0.25">
      <c r="A22" s="171"/>
      <c r="B22" s="168" t="s">
        <v>85</v>
      </c>
      <c r="C22" s="172" t="s">
        <v>95</v>
      </c>
      <c r="D22" s="168" t="s">
        <v>96</v>
      </c>
      <c r="E22" s="168" t="s">
        <v>88</v>
      </c>
      <c r="F22" s="169">
        <v>1522.3178599999999</v>
      </c>
      <c r="G22" s="170"/>
      <c r="H22" s="170"/>
      <c r="I22" s="170">
        <f>ROUND(F22*(G22+H22),2)</f>
        <v>0</v>
      </c>
      <c r="J22" s="168">
        <f>ROUND(F22*(N22),2)</f>
        <v>1674.55</v>
      </c>
      <c r="K22" s="1">
        <f>ROUND(F22*(O22),2)</f>
        <v>0</v>
      </c>
      <c r="L22" s="1">
        <f>ROUND(F22*(G22),2)</f>
        <v>0</v>
      </c>
      <c r="M22" s="1"/>
      <c r="N22" s="1">
        <v>1.1000000000000001</v>
      </c>
      <c r="O22" s="1"/>
      <c r="P22" s="167"/>
      <c r="Q22" s="173"/>
      <c r="R22" s="173"/>
      <c r="S22" s="167"/>
      <c r="Z22">
        <v>0</v>
      </c>
    </row>
    <row r="23" spans="1:26" x14ac:dyDescent="0.25">
      <c r="A23" s="156"/>
      <c r="B23" s="156"/>
      <c r="C23" s="156"/>
      <c r="D23" s="156" t="s">
        <v>67</v>
      </c>
      <c r="E23" s="156"/>
      <c r="F23" s="167"/>
      <c r="G23" s="159"/>
      <c r="H23" s="159"/>
      <c r="I23" s="159">
        <f>ROUND((SUM(I21:I22))/1,2)</f>
        <v>0</v>
      </c>
      <c r="J23" s="156"/>
      <c r="K23" s="156"/>
      <c r="L23" s="156">
        <f>ROUND((SUM(L21:L22))/1,2)</f>
        <v>0</v>
      </c>
      <c r="M23" s="156">
        <f>ROUND((SUM(M21:M22))/1,2)</f>
        <v>0</v>
      </c>
      <c r="N23" s="156"/>
      <c r="O23" s="156"/>
      <c r="P23" s="174">
        <f>ROUND((SUM(P21:P22))/1,2)</f>
        <v>0</v>
      </c>
      <c r="S23" s="167">
        <f>ROUND((SUM(S21:S22))/1,2)</f>
        <v>0</v>
      </c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2" t="s">
        <v>64</v>
      </c>
      <c r="E25" s="156"/>
      <c r="F25" s="167"/>
      <c r="G25" s="159"/>
      <c r="H25" s="159">
        <f>ROUND((SUM(M9:M24))/2,2)</f>
        <v>0</v>
      </c>
      <c r="I25" s="159">
        <f>ROUND((SUM(I9:I24))/2,2)</f>
        <v>0</v>
      </c>
      <c r="J25" s="156"/>
      <c r="K25" s="156"/>
      <c r="L25" s="156">
        <f>ROUND((SUM(L9:L24))/2,2)</f>
        <v>0</v>
      </c>
      <c r="M25" s="156">
        <f>ROUND((SUM(M9:M24))/2,2)</f>
        <v>0</v>
      </c>
      <c r="N25" s="156"/>
      <c r="O25" s="156"/>
      <c r="P25" s="174">
        <f>ROUND((SUM(P9:P24))/2,2)</f>
        <v>1522.32</v>
      </c>
      <c r="S25" s="174">
        <f>ROUND((SUM(S9:S24))/2,2)</f>
        <v>0</v>
      </c>
    </row>
    <row r="26" spans="1:26" x14ac:dyDescent="0.25">
      <c r="A26" s="175"/>
      <c r="B26" s="175"/>
      <c r="C26" s="175"/>
      <c r="D26" s="175" t="s">
        <v>68</v>
      </c>
      <c r="E26" s="175"/>
      <c r="F26" s="176"/>
      <c r="G26" s="177"/>
      <c r="H26" s="177">
        <f>ROUND((SUM(M9:M25))/3,2)</f>
        <v>0</v>
      </c>
      <c r="I26" s="177">
        <f>ROUND((SUM(I9:I25))/3,2)</f>
        <v>0</v>
      </c>
      <c r="J26" s="175"/>
      <c r="K26" s="175">
        <f>ROUND((SUM(K9:K25))/3,2)</f>
        <v>0</v>
      </c>
      <c r="L26" s="175">
        <f>ROUND((SUM(L9:L25))/3,2)</f>
        <v>0</v>
      </c>
      <c r="M26" s="175">
        <f>ROUND((SUM(M9:M25))/3,2)</f>
        <v>0</v>
      </c>
      <c r="N26" s="175"/>
      <c r="O26" s="175"/>
      <c r="P26" s="190">
        <f>ROUND((SUM(P9:P25))/3,2)</f>
        <v>1522.32</v>
      </c>
      <c r="S26" s="176">
        <f>ROUND((SUM(S9:S25))/3,2)</f>
        <v>0</v>
      </c>
      <c r="Z26">
        <f>(SUM(Z9:Z25))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miestnych komunikácií a spevnených plôch v obci Slovenská Kajňa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13075</vt:lpstr>
      <vt:lpstr>Rekap 13075</vt:lpstr>
      <vt:lpstr>SO 13075</vt:lpstr>
      <vt:lpstr>'Rekap 13075'!Názvy_tlače</vt:lpstr>
      <vt:lpstr>'SO 13075'!Názvy_tlače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2018-07-22T09:21:57Z</dcterms:created>
  <dcterms:modified xsi:type="dcterms:W3CDTF">2018-07-22T09:24:46Z</dcterms:modified>
</cp:coreProperties>
</file>